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Live Calc" sheetId="1" r:id="rId1"/>
  </sheets>
  <definedNames>
    <definedName name="deg">'Live Calc'!$K$2</definedName>
    <definedName name="Ha">'Live Calc'!$B$9</definedName>
    <definedName name="Hb">'Live Calc'!$B$10</definedName>
  </definedNames>
  <calcPr fullCalcOnLoad="1"/>
</workbook>
</file>

<file path=xl/sharedStrings.xml><?xml version="1.0" encoding="utf-8"?>
<sst xmlns="http://schemas.openxmlformats.org/spreadsheetml/2006/main" count="23" uniqueCount="21">
  <si>
    <t>Constants and Conversion Factors</t>
  </si>
  <si>
    <t>Radian</t>
  </si>
  <si>
    <t>deg</t>
  </si>
  <si>
    <t>a (deg)</t>
  </si>
  <si>
    <t>b (deg)</t>
  </si>
  <si>
    <t>Units</t>
  </si>
  <si>
    <t>User inputs in Orange</t>
  </si>
  <si>
    <t>Pixel Dimensions</t>
  </si>
  <si>
    <t>Table 8-8. Focal Plane Array Pixel Coordinates and Dimensions on the Celestial Sphere</t>
  </si>
  <si>
    <t xml:space="preserve">See Fig. 8-22 and 8-23 for the definition of variables. </t>
  </si>
  <si>
    <r>
      <t>Version 1</t>
    </r>
    <r>
      <rPr>
        <sz val="10"/>
        <color indexed="10"/>
        <rFont val="Geneva"/>
        <family val="0"/>
      </rPr>
      <t xml:space="preserve">. </t>
    </r>
    <r>
      <rPr>
        <sz val="10"/>
        <rFont val="Geneva"/>
        <family val="0"/>
      </rPr>
      <t>Mar. 27, 2010. copyright, 2010, Microcosm, Inc.</t>
    </r>
  </si>
  <si>
    <t>Implemented by Becky Christofferson, Microcosm. Contact: bookproject@smad.com</t>
  </si>
  <si>
    <r>
      <t>L</t>
    </r>
    <r>
      <rPr>
        <b/>
        <i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(deg)</t>
    </r>
  </si>
  <si>
    <r>
      <t>L</t>
    </r>
    <r>
      <rPr>
        <b/>
        <i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(deg)</t>
    </r>
  </si>
  <si>
    <r>
      <t>D</t>
    </r>
    <r>
      <rPr>
        <b/>
        <sz val="10"/>
        <rFont val="Arial"/>
        <family val="2"/>
      </rPr>
      <t xml:space="preserve"> (deg)</t>
    </r>
  </si>
  <si>
    <r>
      <t>i</t>
    </r>
    <r>
      <rPr>
        <b/>
        <sz val="10"/>
        <rFont val="Arial"/>
        <family val="2"/>
      </rPr>
      <t xml:space="preserve"> (deg)</t>
    </r>
  </si>
  <si>
    <r>
      <t>H</t>
    </r>
    <r>
      <rPr>
        <b/>
        <i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(deg)</t>
    </r>
  </si>
  <si>
    <r>
      <t>H</t>
    </r>
    <r>
      <rPr>
        <b/>
        <i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(deg)</t>
    </r>
  </si>
  <si>
    <r>
      <t>A</t>
    </r>
    <r>
      <rPr>
        <b/>
        <i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(deg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</si>
  <si>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Vertical (a) axis (</t>
    </r>
    <r>
      <rPr>
        <b/>
        <i/>
        <sz val="10"/>
        <rFont val="Arial"/>
        <family val="2"/>
      </rPr>
      <t>H</t>
    </r>
    <r>
      <rPr>
        <b/>
        <i/>
        <vertAlign val="subscript"/>
        <sz val="10"/>
        <rFont val="Arial"/>
        <family val="2"/>
      </rPr>
      <t>ao</t>
    </r>
    <r>
      <rPr>
        <b/>
        <sz val="10"/>
        <rFont val="Arial"/>
        <family val="2"/>
      </rPr>
      <t>)</t>
    </r>
  </si>
  <si>
    <r>
      <t>Horizontal (b) axis (</t>
    </r>
    <r>
      <rPr>
        <b/>
        <i/>
        <sz val="10"/>
        <rFont val="Arial"/>
        <family val="2"/>
      </rPr>
      <t>H</t>
    </r>
    <r>
      <rPr>
        <b/>
        <i/>
        <vertAlign val="subscript"/>
        <sz val="10"/>
        <rFont val="Arial"/>
        <family val="2"/>
      </rPr>
      <t>bo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</si>
</sst>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11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Geneva"/>
      <family val="0"/>
    </font>
    <font>
      <sz val="10"/>
      <color indexed="10"/>
      <name val="Geneva"/>
      <family val="0"/>
    </font>
    <font>
      <i/>
      <sz val="10"/>
      <name val="Geneva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4" fillId="3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3" max="9" width="11.7109375" style="0" customWidth="1"/>
    <col min="10" max="10" width="13.28125" style="0" customWidth="1"/>
    <col min="12" max="12" width="10.28125" style="0" customWidth="1"/>
  </cols>
  <sheetData>
    <row r="1" spans="1:12" ht="13.5" thickBot="1">
      <c r="A1" s="20" t="s">
        <v>8</v>
      </c>
      <c r="J1" s="51" t="s">
        <v>0</v>
      </c>
      <c r="K1" s="52"/>
      <c r="L1" s="53"/>
    </row>
    <row r="2" spans="1:12" ht="13.5" thickBot="1">
      <c r="A2" s="15" t="s">
        <v>11</v>
      </c>
      <c r="J2" s="57" t="s">
        <v>1</v>
      </c>
      <c r="K2" s="1">
        <f>180/PI()</f>
        <v>57.29577951308232</v>
      </c>
      <c r="L2" s="2" t="s">
        <v>2</v>
      </c>
    </row>
    <row r="3" ht="12.75">
      <c r="A3" s="15" t="s">
        <v>10</v>
      </c>
    </row>
    <row r="4" spans="1:4" ht="12.75">
      <c r="A4" s="50" t="s">
        <v>9</v>
      </c>
      <c r="B4" s="16"/>
      <c r="C4" s="16"/>
      <c r="D4" s="16"/>
    </row>
    <row r="5" spans="3:12" ht="13.5" thickBot="1">
      <c r="C5" s="23"/>
      <c r="D5" s="16"/>
      <c r="J5" s="21"/>
      <c r="K5" s="18"/>
      <c r="L5" s="19"/>
    </row>
    <row r="6" spans="1:12" ht="13.5" thickBot="1">
      <c r="A6" s="55" t="s">
        <v>6</v>
      </c>
      <c r="B6" s="56"/>
      <c r="C6" s="23"/>
      <c r="D6" s="16"/>
      <c r="J6" s="21"/>
      <c r="K6" s="18"/>
      <c r="L6" s="19"/>
    </row>
    <row r="7" spans="1:12" ht="13.5" thickBot="1">
      <c r="A7" s="22"/>
      <c r="B7" s="23"/>
      <c r="C7" s="23"/>
      <c r="D7" s="16"/>
      <c r="J7" s="21"/>
      <c r="K7" s="18"/>
      <c r="L7" s="19"/>
    </row>
    <row r="8" spans="1:12" ht="13.5" thickBot="1">
      <c r="A8" s="54" t="s">
        <v>7</v>
      </c>
      <c r="B8" s="54"/>
      <c r="C8" s="26" t="s">
        <v>5</v>
      </c>
      <c r="D8" s="16"/>
      <c r="J8" s="21"/>
      <c r="K8" s="18"/>
      <c r="L8" s="19"/>
    </row>
    <row r="9" spans="1:12" ht="27">
      <c r="A9" s="48" t="s">
        <v>19</v>
      </c>
      <c r="B9" s="33">
        <v>1</v>
      </c>
      <c r="C9" s="24" t="s">
        <v>2</v>
      </c>
      <c r="D9" s="16"/>
      <c r="J9" s="21"/>
      <c r="K9" s="18"/>
      <c r="L9" s="19"/>
    </row>
    <row r="10" spans="1:4" ht="27.75" thickBot="1">
      <c r="A10" s="49" t="s">
        <v>20</v>
      </c>
      <c r="B10" s="34">
        <v>1</v>
      </c>
      <c r="C10" s="25" t="s">
        <v>2</v>
      </c>
      <c r="D10" s="16"/>
    </row>
    <row r="11" spans="1:4" ht="13.5" thickBot="1">
      <c r="A11" s="17"/>
      <c r="B11" s="17"/>
      <c r="C11" s="17"/>
      <c r="D11" s="17"/>
    </row>
    <row r="12" spans="1:9" ht="15.75" thickBot="1">
      <c r="A12" s="47" t="s">
        <v>3</v>
      </c>
      <c r="B12" s="47" t="s">
        <v>4</v>
      </c>
      <c r="C12" s="58" t="s">
        <v>12</v>
      </c>
      <c r="D12" s="58" t="s">
        <v>13</v>
      </c>
      <c r="E12" s="58" t="s">
        <v>14</v>
      </c>
      <c r="F12" s="58" t="s">
        <v>15</v>
      </c>
      <c r="G12" s="58" t="s">
        <v>16</v>
      </c>
      <c r="H12" s="58" t="s">
        <v>17</v>
      </c>
      <c r="I12" s="58" t="s">
        <v>18</v>
      </c>
    </row>
    <row r="13" spans="1:9" ht="13.5" thickBot="1">
      <c r="A13" s="27">
        <v>0</v>
      </c>
      <c r="B13" s="28">
        <v>0</v>
      </c>
      <c r="C13" s="3">
        <f aca="true" t="shared" si="0" ref="C13:C40">deg*ATAN(TAN(A13/deg)*COS(B13/deg))</f>
        <v>0</v>
      </c>
      <c r="D13" s="3">
        <f aca="true" t="shared" si="1" ref="D13:D40">deg*ATAN(TAN(B13/deg)*COS(A13/deg))</f>
        <v>0</v>
      </c>
      <c r="E13" s="35">
        <f aca="true" t="shared" si="2" ref="E13:E40">deg*ACOS(COS(C13/deg)*COS(B13/deg))</f>
        <v>0</v>
      </c>
      <c r="F13" s="5">
        <f aca="true" t="shared" si="3" ref="F13:F40">180-deg*ACOS(SIN(A13/deg)*SIN(B13/deg))</f>
        <v>90</v>
      </c>
      <c r="G13" s="41">
        <f aca="true" t="shared" si="4" ref="G13:G40">Ha*(COS(A13/deg))^2*COS(D13/deg)</f>
        <v>1</v>
      </c>
      <c r="H13" s="3">
        <f aca="true" t="shared" si="5" ref="H13:H40">Hb*COS(C13/deg)*(COS(B13/deg))^2</f>
        <v>1</v>
      </c>
      <c r="I13" s="4">
        <f aca="true" t="shared" si="6" ref="I13:I40">(Ha*Hb*COS(C13/deg)*COS(D13/deg)*(COS(A13/deg))^2*(COS(B13/deg))^2)/SIN(F13/deg)</f>
        <v>1</v>
      </c>
    </row>
    <row r="14" spans="1:9" ht="12.75">
      <c r="A14" s="27">
        <v>5</v>
      </c>
      <c r="B14" s="28">
        <v>0</v>
      </c>
      <c r="C14" s="11">
        <f t="shared" si="0"/>
        <v>5</v>
      </c>
      <c r="D14" s="11">
        <f t="shared" si="1"/>
        <v>0</v>
      </c>
      <c r="E14" s="36">
        <f t="shared" si="2"/>
        <v>4.999999999999995</v>
      </c>
      <c r="F14" s="11">
        <f t="shared" si="3"/>
        <v>90</v>
      </c>
      <c r="G14" s="42">
        <f t="shared" si="4"/>
        <v>0.9924038765061041</v>
      </c>
      <c r="H14" s="11">
        <f t="shared" si="5"/>
        <v>0.9961946980917455</v>
      </c>
      <c r="I14" s="12">
        <f t="shared" si="6"/>
        <v>0.9886274801410763</v>
      </c>
    </row>
    <row r="15" spans="1:9" ht="13.5" thickBot="1">
      <c r="A15" s="29">
        <v>5</v>
      </c>
      <c r="B15" s="30">
        <v>5</v>
      </c>
      <c r="C15" s="13">
        <f t="shared" si="0"/>
        <v>4.981069393700204</v>
      </c>
      <c r="D15" s="13">
        <f t="shared" si="1"/>
        <v>4.981069393700204</v>
      </c>
      <c r="E15" s="37">
        <f t="shared" si="2"/>
        <v>7.0532266567986275</v>
      </c>
      <c r="F15" s="13">
        <f t="shared" si="3"/>
        <v>90.43523000246992</v>
      </c>
      <c r="G15" s="43">
        <f t="shared" si="4"/>
        <v>0.9886560038181268</v>
      </c>
      <c r="H15" s="13">
        <f t="shared" si="5"/>
        <v>0.9886560038181268</v>
      </c>
      <c r="I15" s="14">
        <f t="shared" si="6"/>
        <v>0.9774688948038187</v>
      </c>
    </row>
    <row r="16" spans="1:9" ht="12.75">
      <c r="A16" s="31">
        <v>10</v>
      </c>
      <c r="B16" s="32">
        <v>0</v>
      </c>
      <c r="C16" s="5">
        <f t="shared" si="0"/>
        <v>10</v>
      </c>
      <c r="D16" s="5">
        <f t="shared" si="1"/>
        <v>0</v>
      </c>
      <c r="E16" s="38">
        <f t="shared" si="2"/>
        <v>10.000000000000014</v>
      </c>
      <c r="F16" s="5">
        <f t="shared" si="3"/>
        <v>90</v>
      </c>
      <c r="G16" s="44">
        <f t="shared" si="4"/>
        <v>0.9698463103929541</v>
      </c>
      <c r="H16" s="5">
        <f t="shared" si="5"/>
        <v>0.984807753012208</v>
      </c>
      <c r="I16" s="6">
        <f t="shared" si="6"/>
        <v>0.9551121657052656</v>
      </c>
    </row>
    <row r="17" spans="1:9" ht="12.75">
      <c r="A17" s="31">
        <v>10</v>
      </c>
      <c r="B17" s="32">
        <v>5</v>
      </c>
      <c r="C17" s="5">
        <f t="shared" si="0"/>
        <v>9.962710787264069</v>
      </c>
      <c r="D17" s="5">
        <f t="shared" si="1"/>
        <v>4.924415151213694</v>
      </c>
      <c r="E17" s="38">
        <f t="shared" si="2"/>
        <v>11.13566394119471</v>
      </c>
      <c r="F17" s="5">
        <f t="shared" si="3"/>
        <v>90.86717240907957</v>
      </c>
      <c r="G17" s="44">
        <f t="shared" si="4"/>
        <v>0.9662664209323405</v>
      </c>
      <c r="H17" s="5">
        <f t="shared" si="5"/>
        <v>0.9774389798746356</v>
      </c>
      <c r="I17" s="6">
        <f t="shared" si="6"/>
        <v>0.9445746489133247</v>
      </c>
    </row>
    <row r="18" spans="1:9" ht="13.5" thickBot="1">
      <c r="A18" s="31">
        <v>10</v>
      </c>
      <c r="B18" s="32">
        <v>10</v>
      </c>
      <c r="C18" s="5">
        <f t="shared" si="0"/>
        <v>9.851076116583906</v>
      </c>
      <c r="D18" s="5">
        <f t="shared" si="1"/>
        <v>9.851076116583906</v>
      </c>
      <c r="E18" s="38">
        <f t="shared" si="2"/>
        <v>14.001942165516919</v>
      </c>
      <c r="F18" s="5">
        <f t="shared" si="3"/>
        <v>91.72794107235052</v>
      </c>
      <c r="G18" s="44">
        <f t="shared" si="4"/>
        <v>0.9555466775150757</v>
      </c>
      <c r="H18" s="5">
        <f t="shared" si="5"/>
        <v>0.9555466775150757</v>
      </c>
      <c r="I18" s="6">
        <f t="shared" si="6"/>
        <v>0.9134848381127095</v>
      </c>
    </row>
    <row r="19" spans="1:9" ht="12.75">
      <c r="A19" s="27">
        <v>15</v>
      </c>
      <c r="B19" s="28">
        <v>0</v>
      </c>
      <c r="C19" s="11">
        <f t="shared" si="0"/>
        <v>14.999999999999998</v>
      </c>
      <c r="D19" s="11">
        <f t="shared" si="1"/>
        <v>0</v>
      </c>
      <c r="E19" s="36">
        <f t="shared" si="2"/>
        <v>14.999999999999982</v>
      </c>
      <c r="F19" s="11">
        <f t="shared" si="3"/>
        <v>90</v>
      </c>
      <c r="G19" s="42">
        <f t="shared" si="4"/>
        <v>0.9330127018922194</v>
      </c>
      <c r="H19" s="11">
        <f t="shared" si="5"/>
        <v>0.9659258262890683</v>
      </c>
      <c r="I19" s="12">
        <f t="shared" si="6"/>
        <v>0.9012210650134382</v>
      </c>
    </row>
    <row r="20" spans="1:9" ht="12.75">
      <c r="A20" s="31">
        <v>15</v>
      </c>
      <c r="B20" s="32">
        <v>5</v>
      </c>
      <c r="C20" s="9">
        <f t="shared" si="0"/>
        <v>14.94547918394081</v>
      </c>
      <c r="D20" s="9">
        <f t="shared" si="1"/>
        <v>4.830449390284395</v>
      </c>
      <c r="E20" s="39">
        <f t="shared" si="2"/>
        <v>15.741583838424786</v>
      </c>
      <c r="F20" s="9">
        <f t="shared" si="3"/>
        <v>91.29256296895204</v>
      </c>
      <c r="G20" s="45">
        <f t="shared" si="4"/>
        <v>0.929698872723367</v>
      </c>
      <c r="H20" s="9">
        <f t="shared" si="5"/>
        <v>0.9588325134519415</v>
      </c>
      <c r="I20" s="10">
        <f t="shared" si="6"/>
        <v>0.8916523916433746</v>
      </c>
    </row>
    <row r="21" spans="1:9" ht="12.75">
      <c r="A21" s="31">
        <v>15</v>
      </c>
      <c r="B21" s="32">
        <v>10</v>
      </c>
      <c r="C21" s="9">
        <f t="shared" si="0"/>
        <v>14.782166453574682</v>
      </c>
      <c r="D21" s="9">
        <f t="shared" si="1"/>
        <v>9.665796357036484</v>
      </c>
      <c r="E21" s="39">
        <f t="shared" si="2"/>
        <v>17.78424357657352</v>
      </c>
      <c r="F21" s="9">
        <f t="shared" si="3"/>
        <v>92.57593801090773</v>
      </c>
      <c r="G21" s="45">
        <f t="shared" si="4"/>
        <v>0.9197675377969977</v>
      </c>
      <c r="H21" s="9">
        <f t="shared" si="5"/>
        <v>0.9377471618823445</v>
      </c>
      <c r="I21" s="10">
        <f t="shared" si="6"/>
        <v>0.8633818175307715</v>
      </c>
    </row>
    <row r="22" spans="1:9" ht="13.5" thickBot="1">
      <c r="A22" s="29">
        <v>15</v>
      </c>
      <c r="B22" s="30">
        <v>15</v>
      </c>
      <c r="C22" s="13">
        <f t="shared" si="0"/>
        <v>14.510818699069855</v>
      </c>
      <c r="D22" s="13">
        <f t="shared" si="1"/>
        <v>14.510818699069855</v>
      </c>
      <c r="E22" s="37">
        <f t="shared" si="2"/>
        <v>20.753570983684803</v>
      </c>
      <c r="F22" s="13">
        <f t="shared" si="3"/>
        <v>93.84096571625813</v>
      </c>
      <c r="G22" s="43">
        <f t="shared" si="4"/>
        <v>0.9032499194182386</v>
      </c>
      <c r="H22" s="13">
        <f t="shared" si="5"/>
        <v>0.9032499194182386</v>
      </c>
      <c r="I22" s="14">
        <f t="shared" si="6"/>
        <v>0.8176971050235169</v>
      </c>
    </row>
    <row r="23" spans="1:9" ht="12.75">
      <c r="A23" s="31">
        <v>30</v>
      </c>
      <c r="B23" s="32">
        <v>0</v>
      </c>
      <c r="C23" s="5">
        <f t="shared" si="0"/>
        <v>29.999999999999996</v>
      </c>
      <c r="D23" s="5">
        <f t="shared" si="1"/>
        <v>0</v>
      </c>
      <c r="E23" s="38">
        <f t="shared" si="2"/>
        <v>29.999999999999993</v>
      </c>
      <c r="F23" s="5">
        <f t="shared" si="3"/>
        <v>90</v>
      </c>
      <c r="G23" s="44">
        <f t="shared" si="4"/>
        <v>0.7500000000000001</v>
      </c>
      <c r="H23" s="5">
        <f t="shared" si="5"/>
        <v>0.8660254037844387</v>
      </c>
      <c r="I23" s="6">
        <f t="shared" si="6"/>
        <v>0.6495190528383291</v>
      </c>
    </row>
    <row r="24" spans="1:9" ht="12.75">
      <c r="A24" s="31">
        <v>30</v>
      </c>
      <c r="B24" s="32">
        <v>5</v>
      </c>
      <c r="C24" s="5">
        <f t="shared" si="0"/>
        <v>29.905501406282664</v>
      </c>
      <c r="D24" s="5">
        <f t="shared" si="1"/>
        <v>4.332873952071537</v>
      </c>
      <c r="E24" s="38">
        <f t="shared" si="2"/>
        <v>30.282426135088144</v>
      </c>
      <c r="F24" s="5">
        <f t="shared" si="3"/>
        <v>92.4976190449199</v>
      </c>
      <c r="G24" s="44">
        <f t="shared" si="4"/>
        <v>0.7478564622707374</v>
      </c>
      <c r="H24" s="5">
        <f t="shared" si="5"/>
        <v>0.8602641901636384</v>
      </c>
      <c r="I24" s="6">
        <f t="shared" si="6"/>
        <v>0.6439658799869634</v>
      </c>
    </row>
    <row r="25" spans="1:9" ht="12.75">
      <c r="A25" s="31">
        <v>30</v>
      </c>
      <c r="B25" s="32">
        <v>10</v>
      </c>
      <c r="C25" s="5">
        <f t="shared" si="0"/>
        <v>29.621651875195493</v>
      </c>
      <c r="D25" s="5">
        <f t="shared" si="1"/>
        <v>8.682203901046167</v>
      </c>
      <c r="E25" s="38">
        <f t="shared" si="2"/>
        <v>31.11836642245472</v>
      </c>
      <c r="F25" s="5">
        <f t="shared" si="3"/>
        <v>94.98092532192888</v>
      </c>
      <c r="G25" s="44">
        <f t="shared" si="4"/>
        <v>0.7414056156121037</v>
      </c>
      <c r="H25" s="5">
        <f t="shared" si="5"/>
        <v>0.8430953586245229</v>
      </c>
      <c r="I25" s="6">
        <f t="shared" si="6"/>
        <v>0.6274450803259328</v>
      </c>
    </row>
    <row r="26" spans="1:9" ht="12.75">
      <c r="A26" s="31">
        <v>30</v>
      </c>
      <c r="B26" s="32">
        <v>15</v>
      </c>
      <c r="C26" s="5">
        <f t="shared" si="0"/>
        <v>29.147426264028205</v>
      </c>
      <c r="D26" s="5">
        <f t="shared" si="1"/>
        <v>13.064313429508289</v>
      </c>
      <c r="E26" s="38">
        <f t="shared" si="2"/>
        <v>32.47668423844524</v>
      </c>
      <c r="F26" s="5">
        <f t="shared" si="3"/>
        <v>97.43547222613185</v>
      </c>
      <c r="G26" s="44">
        <f t="shared" si="4"/>
        <v>0.7305877107722231</v>
      </c>
      <c r="H26" s="5">
        <f t="shared" si="5"/>
        <v>0.8148647084952623</v>
      </c>
      <c r="I26" s="6">
        <f t="shared" si="6"/>
        <v>0.6003785849624165</v>
      </c>
    </row>
    <row r="27" spans="1:9" ht="13.5" thickBot="1">
      <c r="A27" s="31">
        <v>30</v>
      </c>
      <c r="B27" s="32">
        <v>30</v>
      </c>
      <c r="C27" s="5">
        <f t="shared" si="0"/>
        <v>26.56505117707799</v>
      </c>
      <c r="D27" s="5">
        <f t="shared" si="1"/>
        <v>26.56505117707799</v>
      </c>
      <c r="E27" s="38">
        <f t="shared" si="2"/>
        <v>39.231520483592256</v>
      </c>
      <c r="F27" s="5">
        <f t="shared" si="3"/>
        <v>104.47751218592992</v>
      </c>
      <c r="G27" s="44">
        <f t="shared" si="4"/>
        <v>0.670820393249937</v>
      </c>
      <c r="H27" s="5">
        <f t="shared" si="5"/>
        <v>0.670820393249937</v>
      </c>
      <c r="I27" s="6">
        <f t="shared" si="6"/>
        <v>0.4647580015448901</v>
      </c>
    </row>
    <row r="28" spans="1:9" ht="12.75">
      <c r="A28" s="27">
        <v>45</v>
      </c>
      <c r="B28" s="28">
        <v>0</v>
      </c>
      <c r="C28" s="11">
        <f t="shared" si="0"/>
        <v>45</v>
      </c>
      <c r="D28" s="11">
        <f t="shared" si="1"/>
        <v>0</v>
      </c>
      <c r="E28" s="36">
        <f t="shared" si="2"/>
        <v>44.99999999999999</v>
      </c>
      <c r="F28" s="11">
        <f t="shared" si="3"/>
        <v>90</v>
      </c>
      <c r="G28" s="42">
        <f t="shared" si="4"/>
        <v>0.5000000000000001</v>
      </c>
      <c r="H28" s="11">
        <f t="shared" si="5"/>
        <v>0.7071067811865476</v>
      </c>
      <c r="I28" s="12">
        <f t="shared" si="6"/>
        <v>0.35355339059327384</v>
      </c>
    </row>
    <row r="29" spans="1:9" ht="12.75">
      <c r="A29" s="31">
        <v>45</v>
      </c>
      <c r="B29" s="32">
        <v>5</v>
      </c>
      <c r="C29" s="9">
        <f t="shared" si="0"/>
        <v>44.890778452007524</v>
      </c>
      <c r="D29" s="9">
        <f t="shared" si="1"/>
        <v>3.5400247573563712</v>
      </c>
      <c r="E29" s="39">
        <f t="shared" si="2"/>
        <v>45.10922154799247</v>
      </c>
      <c r="F29" s="9">
        <f t="shared" si="3"/>
        <v>93.5332871946308</v>
      </c>
      <c r="G29" s="45">
        <f t="shared" si="4"/>
        <v>0.49904595429255294</v>
      </c>
      <c r="H29" s="9">
        <f t="shared" si="5"/>
        <v>0.7030719362302656</v>
      </c>
      <c r="I29" s="10">
        <f t="shared" si="6"/>
        <v>0.35153341323442394</v>
      </c>
    </row>
    <row r="30" spans="1:9" ht="12.75">
      <c r="A30" s="31">
        <v>45</v>
      </c>
      <c r="B30" s="32">
        <v>10</v>
      </c>
      <c r="C30" s="9">
        <f t="shared" si="0"/>
        <v>44.56145141325769</v>
      </c>
      <c r="D30" s="9">
        <f t="shared" si="1"/>
        <v>7.107076110446535</v>
      </c>
      <c r="E30" s="39">
        <f t="shared" si="2"/>
        <v>45.438548586742314</v>
      </c>
      <c r="F30" s="9">
        <f t="shared" si="3"/>
        <v>97.05302213028318</v>
      </c>
      <c r="G30" s="45">
        <f t="shared" si="4"/>
        <v>0.4961583326795655</v>
      </c>
      <c r="H30" s="9">
        <f t="shared" si="5"/>
        <v>0.6910138408297054</v>
      </c>
      <c r="I30" s="10">
        <f t="shared" si="6"/>
        <v>0.34546643781163083</v>
      </c>
    </row>
    <row r="31" spans="1:9" ht="12.75">
      <c r="A31" s="31">
        <v>45</v>
      </c>
      <c r="B31" s="32">
        <v>15</v>
      </c>
      <c r="C31" s="9">
        <f t="shared" si="0"/>
        <v>44.00702719563628</v>
      </c>
      <c r="D31" s="9">
        <f t="shared" si="1"/>
        <v>10.72858312160906</v>
      </c>
      <c r="E31" s="39">
        <f t="shared" si="2"/>
        <v>45.9929728043637</v>
      </c>
      <c r="F31" s="9">
        <f t="shared" si="3"/>
        <v>100.54529058949956</v>
      </c>
      <c r="G31" s="45">
        <f t="shared" si="4"/>
        <v>0.49126002542434904</v>
      </c>
      <c r="H31" s="9">
        <f t="shared" si="5"/>
        <v>0.6710736745934499</v>
      </c>
      <c r="I31" s="10">
        <f t="shared" si="6"/>
        <v>0.33533529965839937</v>
      </c>
    </row>
    <row r="32" spans="1:9" ht="12.75">
      <c r="A32" s="31">
        <v>45</v>
      </c>
      <c r="B32" s="32">
        <v>30</v>
      </c>
      <c r="C32" s="9">
        <f t="shared" si="0"/>
        <v>40.893394649130904</v>
      </c>
      <c r="D32" s="9">
        <f t="shared" si="1"/>
        <v>22.207654298596488</v>
      </c>
      <c r="E32" s="39">
        <f t="shared" si="2"/>
        <v>49.10660535086909</v>
      </c>
      <c r="F32" s="9">
        <f t="shared" si="3"/>
        <v>110.70481105463543</v>
      </c>
      <c r="G32" s="45">
        <f t="shared" si="4"/>
        <v>0.4629100498862758</v>
      </c>
      <c r="H32" s="9">
        <f t="shared" si="5"/>
        <v>0.566946709513841</v>
      </c>
      <c r="I32" s="10">
        <f t="shared" si="6"/>
        <v>0.2805658588748475</v>
      </c>
    </row>
    <row r="33" spans="1:9" ht="13.5" thickBot="1">
      <c r="A33" s="29">
        <v>45</v>
      </c>
      <c r="B33" s="30">
        <v>45</v>
      </c>
      <c r="C33" s="13">
        <f t="shared" si="0"/>
        <v>35.264389682754654</v>
      </c>
      <c r="D33" s="13">
        <f t="shared" si="1"/>
        <v>35.264389682754654</v>
      </c>
      <c r="E33" s="37">
        <f t="shared" si="2"/>
        <v>54.73561031724534</v>
      </c>
      <c r="F33" s="13">
        <f t="shared" si="3"/>
        <v>120</v>
      </c>
      <c r="G33" s="43">
        <f t="shared" si="4"/>
        <v>0.40824829046386313</v>
      </c>
      <c r="H33" s="13">
        <f t="shared" si="5"/>
        <v>0.40824829046386313</v>
      </c>
      <c r="I33" s="14">
        <f t="shared" si="6"/>
        <v>0.1924500897298753</v>
      </c>
    </row>
    <row r="34" spans="1:9" ht="12.75">
      <c r="A34" s="27">
        <v>60</v>
      </c>
      <c r="B34" s="28">
        <v>0</v>
      </c>
      <c r="C34" s="3">
        <f t="shared" si="0"/>
        <v>59.99999999999999</v>
      </c>
      <c r="D34" s="3">
        <f t="shared" si="1"/>
        <v>0</v>
      </c>
      <c r="E34" s="35">
        <f t="shared" si="2"/>
        <v>59.999999999999986</v>
      </c>
      <c r="F34" s="3">
        <f t="shared" si="3"/>
        <v>90</v>
      </c>
      <c r="G34" s="41">
        <f t="shared" si="4"/>
        <v>0.2500000000000001</v>
      </c>
      <c r="H34" s="3">
        <f t="shared" si="5"/>
        <v>0.5000000000000001</v>
      </c>
      <c r="I34" s="4">
        <f t="shared" si="6"/>
        <v>0.12500000000000008</v>
      </c>
    </row>
    <row r="35" spans="1:9" ht="12.75">
      <c r="A35" s="31">
        <v>60</v>
      </c>
      <c r="B35" s="32">
        <v>5</v>
      </c>
      <c r="C35" s="5">
        <f t="shared" si="0"/>
        <v>59.90532109416362</v>
      </c>
      <c r="D35" s="5">
        <f t="shared" si="1"/>
        <v>2.504768721536601</v>
      </c>
      <c r="E35" s="38">
        <f t="shared" si="2"/>
        <v>60.03159975559305</v>
      </c>
      <c r="F35" s="5">
        <f t="shared" si="3"/>
        <v>94.32875001315519</v>
      </c>
      <c r="G35" s="44">
        <f t="shared" si="4"/>
        <v>0.24976114692116383</v>
      </c>
      <c r="H35" s="5">
        <f t="shared" si="5"/>
        <v>0.4976214607043537</v>
      </c>
      <c r="I35" s="6">
        <f t="shared" si="6"/>
        <v>0.1246420625774912</v>
      </c>
    </row>
    <row r="36" spans="1:9" ht="12.75">
      <c r="A36" s="31">
        <v>60</v>
      </c>
      <c r="B36" s="32">
        <v>10</v>
      </c>
      <c r="C36" s="5">
        <f t="shared" si="0"/>
        <v>59.6187448575295</v>
      </c>
      <c r="D36" s="5">
        <f t="shared" si="1"/>
        <v>5.038368773297494</v>
      </c>
      <c r="E36" s="38">
        <f t="shared" si="2"/>
        <v>60.127734356165405</v>
      </c>
      <c r="F36" s="5">
        <f t="shared" si="3"/>
        <v>98.64916510528757</v>
      </c>
      <c r="G36" s="44">
        <f t="shared" si="4"/>
        <v>0.24903402747183617</v>
      </c>
      <c r="H36" s="5">
        <f t="shared" si="5"/>
        <v>0.4905012820362389</v>
      </c>
      <c r="I36" s="6">
        <f t="shared" si="6"/>
        <v>0.12355663261449085</v>
      </c>
    </row>
    <row r="37" spans="1:9" ht="12.75">
      <c r="A37" s="31">
        <v>60</v>
      </c>
      <c r="B37" s="32">
        <v>15</v>
      </c>
      <c r="C37" s="5">
        <f t="shared" si="0"/>
        <v>59.13252220932562</v>
      </c>
      <c r="D37" s="5">
        <f t="shared" si="1"/>
        <v>7.630740212430059</v>
      </c>
      <c r="E37" s="38">
        <f t="shared" si="2"/>
        <v>60.29250975975846</v>
      </c>
      <c r="F37" s="5">
        <f t="shared" si="3"/>
        <v>102.95253964222236</v>
      </c>
      <c r="G37" s="44">
        <f t="shared" si="4"/>
        <v>0.2477861099175393</v>
      </c>
      <c r="H37" s="5">
        <f t="shared" si="5"/>
        <v>0.478686005930106</v>
      </c>
      <c r="I37" s="6">
        <f t="shared" si="6"/>
        <v>0.12170848592441182</v>
      </c>
    </row>
    <row r="38" spans="1:9" ht="12.75">
      <c r="A38" s="31">
        <v>60</v>
      </c>
      <c r="B38" s="32">
        <v>30</v>
      </c>
      <c r="C38" s="5">
        <f t="shared" si="0"/>
        <v>56.30993247402021</v>
      </c>
      <c r="D38" s="5">
        <f t="shared" si="1"/>
        <v>16.102113751986018</v>
      </c>
      <c r="E38" s="38">
        <f t="shared" si="2"/>
        <v>61.289485196402055</v>
      </c>
      <c r="F38" s="5">
        <f t="shared" si="3"/>
        <v>115.65890627325527</v>
      </c>
      <c r="G38" s="44">
        <f t="shared" si="4"/>
        <v>0.24019223070763082</v>
      </c>
      <c r="H38" s="5">
        <f t="shared" si="5"/>
        <v>0.416025147168922</v>
      </c>
      <c r="I38" s="6">
        <f t="shared" si="6"/>
        <v>0.11085795263429118</v>
      </c>
    </row>
    <row r="39" spans="1:9" ht="12.75">
      <c r="A39" s="31">
        <v>60</v>
      </c>
      <c r="B39" s="32">
        <v>45</v>
      </c>
      <c r="C39" s="5">
        <f t="shared" si="0"/>
        <v>50.76847951640774</v>
      </c>
      <c r="D39" s="5">
        <f t="shared" si="1"/>
        <v>26.56505117707799</v>
      </c>
      <c r="E39" s="38">
        <f t="shared" si="2"/>
        <v>63.434948822921996</v>
      </c>
      <c r="F39" s="5">
        <f t="shared" si="3"/>
        <v>127.76124390703504</v>
      </c>
      <c r="G39" s="44">
        <f t="shared" si="4"/>
        <v>0.22360679774997907</v>
      </c>
      <c r="H39" s="5">
        <f t="shared" si="5"/>
        <v>0.31622776601683805</v>
      </c>
      <c r="I39" s="6">
        <f t="shared" si="6"/>
        <v>0.08944271909999164</v>
      </c>
    </row>
    <row r="40" spans="1:9" ht="13.5" thickBot="1">
      <c r="A40" s="29">
        <v>60</v>
      </c>
      <c r="B40" s="30">
        <v>60</v>
      </c>
      <c r="C40" s="7">
        <f t="shared" si="0"/>
        <v>40.893394649130904</v>
      </c>
      <c r="D40" s="7">
        <f t="shared" si="1"/>
        <v>40.893394649130904</v>
      </c>
      <c r="E40" s="40">
        <f t="shared" si="2"/>
        <v>67.7923457014035</v>
      </c>
      <c r="F40" s="7">
        <f t="shared" si="3"/>
        <v>138.59037789072914</v>
      </c>
      <c r="G40" s="46">
        <f t="shared" si="4"/>
        <v>0.1889822365046137</v>
      </c>
      <c r="H40" s="7">
        <f t="shared" si="5"/>
        <v>0.1889822365046137</v>
      </c>
      <c r="I40" s="8">
        <f t="shared" si="6"/>
        <v>0.05399492471560394</v>
      </c>
    </row>
  </sheetData>
  <mergeCells count="3">
    <mergeCell ref="J1:L1"/>
    <mergeCell ref="A8:B8"/>
    <mergeCell ref="A6:B6"/>
  </mergeCells>
  <printOptions/>
  <pageMargins left="0.5" right="0.5" top="0.5" bottom="0.5" header="0" footer="0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BeckyC</dc:creator>
  <cp:keywords/>
  <dc:description/>
  <cp:lastModifiedBy>AShao</cp:lastModifiedBy>
  <cp:lastPrinted>2011-07-26T04:13:15Z</cp:lastPrinted>
  <dcterms:created xsi:type="dcterms:W3CDTF">2010-02-25T18:14:35Z</dcterms:created>
  <dcterms:modified xsi:type="dcterms:W3CDTF">2011-07-26T04:14:47Z</dcterms:modified>
  <cp:category/>
  <cp:version/>
  <cp:contentType/>
  <cp:contentStatus/>
</cp:coreProperties>
</file>